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descargas 2019\25 marzo-29 marzo 2019\"/>
    </mc:Choice>
  </mc:AlternateContent>
  <xr:revisionPtr revIDLastSave="0" documentId="8_{16BFCCEF-6F70-41E5-89C7-69CCC40C278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19" i="1" s="1"/>
  <c r="F22" i="1" s="1"/>
  <c r="F24" i="1" s="1"/>
  <c r="F23" i="1" s="1"/>
</calcChain>
</file>

<file path=xl/sharedStrings.xml><?xml version="1.0" encoding="utf-8"?>
<sst xmlns="http://schemas.openxmlformats.org/spreadsheetml/2006/main" count="27" uniqueCount="27">
  <si>
    <t>DESTILACIÓN POR ARRASTRE DE VAPOR</t>
  </si>
  <si>
    <r>
      <rPr>
        <b/>
        <sz val="11"/>
        <color theme="1"/>
        <rFont val="Calibri"/>
        <family val="2"/>
        <scheme val="minor"/>
      </rPr>
      <t>Instrucción:</t>
    </r>
    <r>
      <rPr>
        <sz val="11"/>
        <color theme="1"/>
        <rFont val="Calibri"/>
        <family val="2"/>
        <scheme val="minor"/>
      </rPr>
      <t xml:space="preserve"> llenar las celdas de color amarillo con los datos correspondientes, los resultados aparecen en las celdas de color verde</t>
    </r>
  </si>
  <si>
    <t>Dr Juan Carlos Vázquez Lira 2019</t>
  </si>
  <si>
    <t>Con apoyo del programa DGAPA-UNAM-PAPIME PE-2020419</t>
  </si>
  <si>
    <t>Modelo:</t>
  </si>
  <si>
    <t>A= agua</t>
  </si>
  <si>
    <t>B=líquido inmiscible con agua</t>
  </si>
  <si>
    <t>Ecuación de Antonio para el agua</t>
  </si>
  <si>
    <t xml:space="preserve">Modelo: </t>
  </si>
  <si>
    <t xml:space="preserve">T ebullición </t>
  </si>
  <si>
    <t>m total</t>
  </si>
  <si>
    <t>destilado (g)</t>
  </si>
  <si>
    <r>
      <t>p</t>
    </r>
    <r>
      <rPr>
        <b/>
        <vertAlign val="super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A (mm Hg)</t>
    </r>
  </si>
  <si>
    <r>
      <t>p</t>
    </r>
    <r>
      <rPr>
        <b/>
        <vertAlign val="super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B (mm Hg)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</si>
  <si>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M</t>
    </r>
    <r>
      <rPr>
        <b/>
        <sz val="11"/>
        <color theme="1"/>
        <rFont val="Calibri"/>
        <family val="2"/>
        <scheme val="minor"/>
      </rPr>
      <t>A (g/mol)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</si>
  <si>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M</t>
    </r>
    <r>
      <rPr>
        <b/>
        <sz val="11"/>
        <color theme="1"/>
        <rFont val="Calibri"/>
        <family val="2"/>
        <scheme val="minor"/>
      </rPr>
      <t>B (g/mol)</t>
    </r>
  </si>
  <si>
    <r>
      <t xml:space="preserve">del destilado ( </t>
    </r>
    <r>
      <rPr>
        <b/>
        <vertAlign val="super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C)</t>
    </r>
  </si>
  <si>
    <t>porcentaje de B</t>
  </si>
  <si>
    <t>en el destilado</t>
  </si>
  <si>
    <t>mA (g)</t>
  </si>
  <si>
    <t>mB (g)</t>
  </si>
  <si>
    <t>presión total atmosférica</t>
  </si>
  <si>
    <t>(mm Hg)</t>
  </si>
  <si>
    <t>A</t>
  </si>
  <si>
    <t>B</t>
  </si>
  <si>
    <t>C</t>
  </si>
  <si>
    <t>Constantes de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</si>
</sst>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0" fillId="5" borderId="0" xfId="0" applyFill="1"/>
    <xf numFmtId="0" fontId="0" fillId="6" borderId="0" xfId="0" applyFill="1"/>
    <xf numFmtId="0" fontId="0" fillId="9" borderId="0" xfId="0" applyFill="1"/>
    <xf numFmtId="0" fontId="1" fillId="9" borderId="0" xfId="0" applyFont="1" applyFill="1"/>
    <xf numFmtId="0" fontId="1" fillId="6" borderId="0" xfId="0" applyFont="1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1" fillId="8" borderId="0" xfId="0" applyFont="1" applyFill="1"/>
    <xf numFmtId="0" fontId="1" fillId="7" borderId="0" xfId="0" applyFont="1" applyFill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2" fontId="1" fillId="11" borderId="1" xfId="0" applyNumberFormat="1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>
      <alignment horizontal="center"/>
    </xf>
    <xf numFmtId="10" fontId="1" fillId="3" borderId="0" xfId="0" applyNumberFormat="1" applyFont="1" applyFill="1" applyAlignment="1" applyProtection="1">
      <alignment horizontal="center"/>
      <protection hidden="1"/>
    </xf>
    <xf numFmtId="164" fontId="1" fillId="3" borderId="0" xfId="0" applyNumberFormat="1" applyFont="1" applyFill="1" applyAlignment="1" applyProtection="1">
      <alignment horizontal="center"/>
      <protection hidden="1"/>
    </xf>
    <xf numFmtId="164" fontId="1" fillId="11" borderId="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hidden="1"/>
    </xf>
    <xf numFmtId="0" fontId="1" fillId="11" borderId="1" xfId="0" applyFont="1" applyFill="1" applyBorder="1" applyAlignment="1" applyProtection="1">
      <alignment horizontal="center"/>
      <protection locked="0"/>
    </xf>
    <xf numFmtId="0" fontId="1" fillId="6" borderId="5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2" fontId="1" fillId="11" borderId="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</xdr:col>
      <xdr:colOff>486833</xdr:colOff>
      <xdr:row>12</xdr:row>
      <xdr:rowOff>37041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9625"/>
          <a:ext cx="1248833" cy="1561041"/>
        </a:xfrm>
        <a:prstGeom prst="rect">
          <a:avLst/>
        </a:prstGeom>
      </xdr:spPr>
    </xdr:pic>
    <xdr:clientData/>
  </xdr:twoCellAnchor>
  <xdr:oneCellAnchor>
    <xdr:from>
      <xdr:col>2</xdr:col>
      <xdr:colOff>466725</xdr:colOff>
      <xdr:row>3</xdr:row>
      <xdr:rowOff>57150</xdr:rowOff>
    </xdr:from>
    <xdr:ext cx="1771650" cy="4206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1990725" y="676275"/>
              <a:ext cx="1771650" cy="4206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MX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𝑚𝐴</m:t>
                        </m:r>
                      </m:num>
                      <m:den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𝑚𝐵</m:t>
                        </m:r>
                      </m:den>
                    </m:f>
                    <m:r>
                      <a:rPr lang="es-MX" sz="12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es-MX" sz="1200" b="0" i="1"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𝑝</m:t>
                            </m:r>
                          </m:e>
                          <m:sub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sub>
                          <m:sup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p>
                        </m:sSubSup>
                      </m:num>
                      <m:den>
                        <m:sSubSup>
                          <m:sSubSupPr>
                            <m:ctrlPr>
                              <a:rPr lang="es-MX" sz="1200" b="0" i="1"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𝑝</m:t>
                            </m:r>
                          </m:e>
                          <m:sub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𝐵</m:t>
                            </m:r>
                          </m:sub>
                          <m:sup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p>
                        </m:sSubSup>
                      </m:den>
                    </m:f>
                    <m:f>
                      <m:f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𝑀</m:t>
                        </m:r>
                        <m:sSub>
                          <m:sSubPr>
                            <m:ctrlPr>
                              <a:rPr lang="es-MX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𝑀</m:t>
                            </m:r>
                          </m:e>
                          <m:sub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MX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𝑀𝑀</m:t>
                            </m:r>
                          </m:e>
                          <m:sub>
                            <m:r>
                              <a:rPr lang="es-MX" sz="1200" b="0" i="1">
                                <a:latin typeface="Cambria Math" panose="02040503050406030204" pitchFamily="18" charset="0"/>
                              </a:rPr>
                              <m:t>𝐵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MX" sz="1200"/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990725" y="676275"/>
              <a:ext cx="1771650" cy="4206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MX" sz="1200" b="0" i="0">
                  <a:latin typeface="Cambria Math" panose="02040503050406030204" pitchFamily="18" charset="0"/>
                </a:rPr>
                <a:t>𝑚𝐴/𝑚𝐵=(𝑝_𝐴^0)/(𝑝_𝐵^0 )  (𝑀𝑀_𝐴)/〖𝑀𝑀〗_𝐵 </a:t>
              </a:r>
              <a:endParaRPr lang="es-MX" sz="1200"/>
            </a:p>
          </xdr:txBody>
        </xdr:sp>
      </mc:Fallback>
    </mc:AlternateContent>
    <xdr:clientData/>
  </xdr:oneCellAnchor>
  <xdr:oneCellAnchor>
    <xdr:from>
      <xdr:col>5</xdr:col>
      <xdr:colOff>638175</xdr:colOff>
      <xdr:row>6</xdr:row>
      <xdr:rowOff>128587</xdr:rowOff>
    </xdr:from>
    <xdr:ext cx="2160591" cy="3197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5095875" y="1319212"/>
              <a:ext cx="2160591" cy="319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𝑙𝑜𝑔</m:t>
                        </m:r>
                      </m:e>
                      <m:sub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10 </m:t>
                        </m:r>
                      </m:sub>
                    </m:sSub>
                    <m:r>
                      <m:rPr>
                        <m:sty m:val="p"/>
                      </m:rPr>
                      <a:rPr lang="es-MX" sz="1100" b="0" i="0">
                        <a:latin typeface="Cambria Math" panose="02040503050406030204" pitchFamily="18" charset="0"/>
                      </a:rPr>
                      <m:t>p</m:t>
                    </m:r>
                    <m:r>
                      <a:rPr lang="es-MX" sz="1100" b="0" i="0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sty m:val="p"/>
                      </m:rPr>
                      <a:rPr lang="es-MX" sz="1100" b="0" i="0">
                        <a:latin typeface="Cambria Math" panose="02040503050406030204" pitchFamily="18" charset="0"/>
                      </a:rPr>
                      <m:t>vap</m:t>
                    </m:r>
                    <m:r>
                      <a:rPr lang="es-MX" sz="1100" b="0" i="0">
                        <a:latin typeface="Cambria Math" panose="02040503050406030204" pitchFamily="18" charset="0"/>
                      </a:rPr>
                      <m:t> </m:t>
                    </m:r>
                    <m:d>
                      <m:d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m:rPr>
                            <m:sty m:val="p"/>
                          </m:rPr>
                          <a:rPr lang="es-MX" sz="1100" b="0" i="0">
                            <a:latin typeface="Cambria Math" panose="02040503050406030204" pitchFamily="18" charset="0"/>
                          </a:rPr>
                          <m:t>mmm</m:t>
                        </m:r>
                        <m:r>
                          <a:rPr lang="es-MX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es-MX" sz="1100" b="0" i="0">
                            <a:latin typeface="Cambria Math" panose="02040503050406030204" pitchFamily="18" charset="0"/>
                          </a:rPr>
                          <m:t>Hg</m:t>
                        </m:r>
                      </m:e>
                    </m:d>
                    <m:r>
                      <a:rPr lang="es-MX" sz="1100" b="0" i="0">
                        <a:latin typeface="Cambria Math" panose="02040503050406030204" pitchFamily="18" charset="0"/>
                      </a:rPr>
                      <m:t>=</m:t>
                    </m:r>
                    <m:r>
                      <m:rPr>
                        <m:sty m:val="p"/>
                      </m:rPr>
                      <a:rPr lang="es-MX" sz="1100" b="0" i="0">
                        <a:latin typeface="Cambria Math" panose="02040503050406030204" pitchFamily="18" charset="0"/>
                      </a:rPr>
                      <m:t>A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−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𝐵</m:t>
                        </m:r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𝐶</m:t>
                        </m:r>
                      </m:den>
                    </m:f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5095875" y="1319212"/>
              <a:ext cx="2160591" cy="319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i="0">
                  <a:latin typeface="Cambria Math" panose="02040503050406030204" pitchFamily="18" charset="0"/>
                </a:rPr>
                <a:t>〖</a:t>
              </a:r>
              <a:r>
                <a:rPr lang="es-MX" sz="1100" b="0" i="0">
                  <a:latin typeface="Cambria Math" panose="02040503050406030204" pitchFamily="18" charset="0"/>
                </a:rPr>
                <a:t>𝑙𝑜𝑔〗_(10 ) p vap (mmm Hg)=A−𝐵/(𝑡+𝐶)</a:t>
              </a:r>
              <a:endParaRPr lang="es-MX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03"/>
  <sheetViews>
    <sheetView tabSelected="1" workbookViewId="0">
      <selection activeCell="H18" sqref="H18:H19"/>
    </sheetView>
  </sheetViews>
  <sheetFormatPr baseColWidth="10" defaultRowHeight="15" x14ac:dyDescent="0.25"/>
  <cols>
    <col min="3" max="3" width="15.28515625" customWidth="1"/>
    <col min="4" max="4" width="12" customWidth="1"/>
    <col min="5" max="5" width="16.7109375" customWidth="1"/>
    <col min="6" max="6" width="12.85546875" customWidth="1"/>
    <col min="7" max="7" width="17.7109375" customWidth="1"/>
    <col min="8" max="8" width="14.5703125" customWidth="1"/>
  </cols>
  <sheetData>
    <row r="1" spans="1:36" ht="18.75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x14ac:dyDescent="0.25">
      <c r="A4" s="1"/>
      <c r="B4" s="3"/>
      <c r="C4" s="3"/>
      <c r="D4" s="3"/>
      <c r="E4" s="3"/>
      <c r="F4" s="3" t="s">
        <v>5</v>
      </c>
      <c r="G4" s="3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25">
      <c r="A5" s="1"/>
      <c r="B5" s="3"/>
      <c r="C5" s="6" t="s">
        <v>4</v>
      </c>
      <c r="D5" s="3"/>
      <c r="E5" s="3"/>
      <c r="F5" s="3" t="s">
        <v>6</v>
      </c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5">
      <c r="A7" s="1"/>
      <c r="B7" s="1"/>
      <c r="C7" s="4"/>
      <c r="D7" s="4"/>
      <c r="E7" s="4"/>
      <c r="F7" s="4"/>
      <c r="G7" s="4"/>
      <c r="H7" s="4"/>
      <c r="I7" s="4"/>
      <c r="J7" s="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x14ac:dyDescent="0.25">
      <c r="A8" s="1"/>
      <c r="B8" s="1"/>
      <c r="C8" s="5" t="s">
        <v>7</v>
      </c>
      <c r="D8" s="4"/>
      <c r="E8" s="4"/>
      <c r="F8" s="5" t="s">
        <v>8</v>
      </c>
      <c r="G8" s="4"/>
      <c r="H8" s="4"/>
      <c r="I8" s="4"/>
      <c r="J8" s="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x14ac:dyDescent="0.25">
      <c r="A9" s="1"/>
      <c r="B9" s="1"/>
      <c r="C9" s="4"/>
      <c r="D9" s="4"/>
      <c r="E9" s="4"/>
      <c r="F9" s="4"/>
      <c r="G9" s="4"/>
      <c r="H9" s="4"/>
      <c r="I9" s="4"/>
      <c r="J9" s="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x14ac:dyDescent="0.25">
      <c r="A10" s="1"/>
      <c r="B10" s="1"/>
      <c r="C10" s="7"/>
      <c r="D10" s="9" t="s">
        <v>26</v>
      </c>
      <c r="E10" s="9"/>
      <c r="F10" s="14" t="s">
        <v>23</v>
      </c>
      <c r="G10" s="14" t="s">
        <v>24</v>
      </c>
      <c r="H10" s="14" t="s">
        <v>25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x14ac:dyDescent="0.25">
      <c r="A11" s="1"/>
      <c r="B11" s="1"/>
      <c r="C11" s="7"/>
      <c r="D11" s="7"/>
      <c r="E11" s="7"/>
      <c r="F11" s="19">
        <v>8.0713000000000008</v>
      </c>
      <c r="G11" s="19">
        <v>1730.63</v>
      </c>
      <c r="H11" s="19">
        <v>233.42599999999999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x14ac:dyDescent="0.25">
      <c r="A14" s="1"/>
      <c r="B14" s="1"/>
      <c r="C14" s="1"/>
      <c r="D14" s="1"/>
      <c r="E14" s="22" t="s">
        <v>21</v>
      </c>
      <c r="F14" s="2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x14ac:dyDescent="0.25">
      <c r="A15" s="1"/>
      <c r="B15" s="1"/>
      <c r="C15" s="1"/>
      <c r="D15" s="1"/>
      <c r="E15" s="24" t="s">
        <v>22</v>
      </c>
      <c r="F15" s="2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x14ac:dyDescent="0.25">
      <c r="A16" s="1"/>
      <c r="B16" s="1"/>
      <c r="C16" s="13" t="s">
        <v>10</v>
      </c>
      <c r="D16" s="1"/>
      <c r="E16" s="26">
        <v>760</v>
      </c>
      <c r="F16" s="26"/>
      <c r="G16" s="16" t="s">
        <v>9</v>
      </c>
      <c r="H16" s="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17.25" x14ac:dyDescent="0.25">
      <c r="A17" s="1"/>
      <c r="B17" s="1"/>
      <c r="C17" s="12" t="s">
        <v>11</v>
      </c>
      <c r="D17" s="21">
        <v>1000</v>
      </c>
      <c r="E17" s="1"/>
      <c r="F17" s="1"/>
      <c r="G17" s="12" t="s">
        <v>16</v>
      </c>
      <c r="H17" s="15">
        <v>96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18.75" x14ac:dyDescent="0.35">
      <c r="A18" s="1"/>
      <c r="B18" s="1"/>
      <c r="C18" s="14" t="s">
        <v>12</v>
      </c>
      <c r="D18" s="20">
        <f>10^(F11-(G11/(H17+H11)))</f>
        <v>657.39865426490258</v>
      </c>
      <c r="E18" s="1"/>
      <c r="F18" s="1"/>
      <c r="G18" s="14" t="s">
        <v>14</v>
      </c>
      <c r="H18" s="15">
        <v>18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ht="18.75" x14ac:dyDescent="0.35">
      <c r="A19" s="1"/>
      <c r="B19" s="1"/>
      <c r="C19" s="14" t="s">
        <v>13</v>
      </c>
      <c r="D19" s="20">
        <f>E16-D18</f>
        <v>102.60134573509742</v>
      </c>
      <c r="E19" s="1"/>
      <c r="F19" s="1"/>
      <c r="G19" s="14" t="s">
        <v>15</v>
      </c>
      <c r="H19" s="15">
        <v>157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x14ac:dyDescent="0.25">
      <c r="A21" s="1"/>
      <c r="B21" s="1"/>
      <c r="C21" s="1"/>
      <c r="D21" s="1"/>
      <c r="E21" s="13" t="s">
        <v>17</v>
      </c>
      <c r="F21" s="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x14ac:dyDescent="0.25">
      <c r="A22" s="1"/>
      <c r="B22" s="1"/>
      <c r="C22" s="1"/>
      <c r="D22" s="1"/>
      <c r="E22" s="12" t="s">
        <v>18</v>
      </c>
      <c r="F22" s="17">
        <f>((D18*H18)/(H19*D19)+1)^-1</f>
        <v>0.57650309008742739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x14ac:dyDescent="0.25">
      <c r="A23" s="1"/>
      <c r="B23" s="1"/>
      <c r="C23" s="1"/>
      <c r="D23" s="1"/>
      <c r="E23" s="12" t="s">
        <v>19</v>
      </c>
      <c r="F23" s="18">
        <f>D17-F24</f>
        <v>423.49690991257262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x14ac:dyDescent="0.25">
      <c r="A24" s="1"/>
      <c r="B24" s="1"/>
      <c r="C24" s="1"/>
      <c r="D24" s="1"/>
      <c r="E24" s="11" t="s">
        <v>20</v>
      </c>
      <c r="F24" s="18">
        <f>(D17*F22)/1</f>
        <v>576.50309008742738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5">
      <c r="A25" s="1"/>
      <c r="B25" s="1"/>
      <c r="C25" s="1"/>
      <c r="D25" s="1"/>
      <c r="E25" s="8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x14ac:dyDescent="0.25">
      <c r="A27" s="10" t="s">
        <v>2</v>
      </c>
      <c r="B27" s="10"/>
      <c r="C27" s="10"/>
      <c r="D27" s="10"/>
      <c r="E27" s="10"/>
      <c r="F27" s="10" t="s">
        <v>3</v>
      </c>
      <c r="G27" s="10"/>
      <c r="H27" s="10"/>
      <c r="I27" s="10"/>
      <c r="J27" s="1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1:3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1:3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1:3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1:3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1:3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1:3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1:3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1:3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1:3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1:3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1:3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1:3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1:3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1:3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1:3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1:3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1:3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1:3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1:3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1:3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1:3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1:3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1:3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1:3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1:3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1:3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1:3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1:3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1:3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1:3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1:3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1:3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1:3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1:3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1:3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1:3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1:3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1:3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1:3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1:3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1:3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1:3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1:3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1:3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1:3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1:3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1:3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1:3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1:3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1:3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1:3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1:3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1:3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1:3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1:3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1:3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1:3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1:3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1:3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1:3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1:3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1:3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1:3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1:3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1:3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1:3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1:3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1:3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1:3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1:3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1:3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1:3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1:3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1:3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1:3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1:3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1:3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1:3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1:3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1:3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1:3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1:3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1:3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1:3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1:3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1:3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1:3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1:3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1:3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1:3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1:3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1:3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1:3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1:3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1:3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1:3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1:3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1:3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1:3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1:3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1:3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1:3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1:3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1:3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1:3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1:3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1:3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1:3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1:3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1:3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1:3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1:3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1:3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1:3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1:3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1:3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1:3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1:3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1:3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1:3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1:3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1:3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1:3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1:3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1:3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1:3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1:3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1:3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1:3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1:3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1:3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1:3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1:3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1:3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1:3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1:3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1:3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1:3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1:3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1:3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1:3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1:3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1:3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1:3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1:3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1:3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1:3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1:3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1:3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1:3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1:3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1:3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1:3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1:3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1:3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1:3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1:3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1:3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1:3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1:3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1:3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1:3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1:3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1:3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1:3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1:3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1:3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1:3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1:3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1:3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1:3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1:3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1:3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1:3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1:3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1:3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1:3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1:3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1:3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</sheetData>
  <sheetProtection algorithmName="SHA-512" hashValue="PcoM3T/iJI4TCbxoISFRhxlywQLWytGXDkkx7CH+Bh0WhO3I7yOiN1sfjBeSebMySGTcAvAv6AOalUPc118KHg==" saltValue="TO8dHD6zm9bEC9faFCcNjQ==" spinCount="100000" sheet="1" objects="1" scenarios="1"/>
  <mergeCells count="4">
    <mergeCell ref="E14:F14"/>
    <mergeCell ref="E15:F15"/>
    <mergeCell ref="E16:F16"/>
    <mergeCell ref="A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drjva_000</dc:creator>
  <cp:lastModifiedBy>drjva</cp:lastModifiedBy>
  <dcterms:created xsi:type="dcterms:W3CDTF">2019-03-12T08:23:11Z</dcterms:created>
  <dcterms:modified xsi:type="dcterms:W3CDTF">2019-03-29T20:52:14Z</dcterms:modified>
</cp:coreProperties>
</file>