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uan\Downloads\9 feb-15 feb 2019\"/>
    </mc:Choice>
  </mc:AlternateContent>
  <xr:revisionPtr revIDLastSave="0" documentId="13_ncr:1_{2090EEAC-38A5-4B18-BFE5-E06F05DAB47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Punto eutéctico simp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1" i="1" l="1"/>
  <c r="D14" i="1" l="1"/>
  <c r="D15" i="1" s="1"/>
  <c r="F20" i="1" l="1"/>
  <c r="F18" i="1"/>
  <c r="H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</author>
  </authors>
  <commentList>
    <comment ref="F8" authorId="0" shapeId="0" xr:uid="{835C3B76-1721-4BF8-B6F0-9569F48E2D43}">
      <text>
        <r>
          <rPr>
            <b/>
            <sz val="9"/>
            <color indexed="81"/>
            <rFont val="Tahoma"/>
            <family val="2"/>
          </rPr>
          <t>Entalpía de fusión del componente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6B72F83A-DBBE-4480-B0B7-45F43C190551}">
      <text>
        <r>
          <rPr>
            <b/>
            <sz val="9"/>
            <color indexed="81"/>
            <rFont val="Tahoma"/>
            <family val="2"/>
          </rPr>
          <t xml:space="preserve">Entalpía de fusión del componente B
</t>
        </r>
      </text>
    </comment>
    <comment ref="F11" authorId="0" shapeId="0" xr:uid="{D084F66D-CD93-4088-94A4-0E9ED8E5AD00}">
      <text>
        <r>
          <rPr>
            <b/>
            <sz val="9"/>
            <color indexed="81"/>
            <rFont val="Tahoma"/>
            <family val="2"/>
          </rPr>
          <t>Temperatura de Fusión del componente A</t>
        </r>
      </text>
    </comment>
    <comment ref="F12" authorId="0" shapeId="0" xr:uid="{96ACFE81-A9BA-4169-9B35-58BB155BD700}">
      <text>
        <r>
          <rPr>
            <b/>
            <sz val="9"/>
            <color indexed="81"/>
            <rFont val="Tahoma"/>
            <family val="2"/>
          </rPr>
          <t>Temperatura de Fusión del componente A</t>
        </r>
      </text>
    </comment>
  </commentList>
</comments>
</file>

<file path=xl/sharedStrings.xml><?xml version="1.0" encoding="utf-8"?>
<sst xmlns="http://schemas.openxmlformats.org/spreadsheetml/2006/main" count="22" uniqueCount="20">
  <si>
    <t>cal/mol</t>
  </si>
  <si>
    <t>R</t>
  </si>
  <si>
    <t>cal/molK</t>
  </si>
  <si>
    <t>K</t>
  </si>
  <si>
    <t>Localización de punto eutéctico</t>
  </si>
  <si>
    <t>xA/(1-xA)=</t>
  </si>
  <si>
    <t>ln (xA/1-xA)=</t>
  </si>
  <si>
    <t>xA=</t>
  </si>
  <si>
    <t>composición</t>
  </si>
  <si>
    <t>xB=</t>
  </si>
  <si>
    <t>El punto eutéctico es un punto mínimo en la gráfica T ó p vs composición</t>
  </si>
  <si>
    <r>
      <rPr>
        <b/>
        <sz val="11"/>
        <color theme="1"/>
        <rFont val="Calibri"/>
        <family val="2"/>
        <scheme val="minor"/>
      </rPr>
      <t xml:space="preserve">Instrucción: </t>
    </r>
    <r>
      <rPr>
        <sz val="11"/>
        <color theme="1"/>
        <rFont val="Calibri"/>
        <family val="2"/>
        <scheme val="minor"/>
      </rPr>
      <t>insertar en las celdas de color amarillo los datos adecuados</t>
    </r>
  </si>
  <si>
    <t>Promedio T (K)</t>
  </si>
  <si>
    <t>Temperatura del  eutéctico con xB (K)</t>
  </si>
  <si>
    <t>Temperatura del  eutéctico con xA (K)</t>
  </si>
  <si>
    <t xml:space="preserve">                                 Dr. Juan Carlos Vázquez Lira 2019                                                        Con apoyo del programa DGAPA-UNAM-PAPIME PE-200419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</si>
  <si>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 Light"/>
        <family val="2"/>
        <scheme val="major"/>
      </rPr>
      <t>F</t>
    </r>
    <r>
      <rPr>
        <b/>
        <sz val="11"/>
        <color theme="1"/>
        <rFont val="Calibri"/>
        <family val="2"/>
        <scheme val="minor"/>
      </rPr>
      <t>B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</si>
  <si>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F°</t>
    </r>
    <r>
      <rPr>
        <b/>
        <sz val="11"/>
        <color theme="1"/>
        <rFont val="Calibri"/>
        <family val="2"/>
        <scheme val="minor"/>
      </rPr>
      <t>A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</si>
  <si>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°B</t>
    </r>
  </si>
  <si>
    <r>
      <rPr>
        <b/>
        <sz val="11"/>
        <color theme="1"/>
        <rFont val="Symbol"/>
        <family val="1"/>
        <charset val="2"/>
      </rPr>
      <t>DH</t>
    </r>
    <r>
      <rPr>
        <b/>
        <vertAlign val="subscript"/>
        <sz val="11"/>
        <color theme="1"/>
        <rFont val="Calibri Light"/>
        <family val="2"/>
        <scheme val="major"/>
      </rPr>
      <t>F</t>
    </r>
    <r>
      <rPr>
        <b/>
        <sz val="11"/>
        <color theme="1"/>
        <rFont val="Calibri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</si>
</sst>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1"/>
      <color theme="1"/>
      <name val="Calibri Light"/>
      <family val="2"/>
      <scheme val="major"/>
    </font>
    <font>
      <b/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 applyBorder="1"/>
    <xf numFmtId="0" fontId="0" fillId="5" borderId="0" xfId="0" applyFill="1"/>
    <xf numFmtId="0" fontId="0" fillId="4" borderId="0" xfId="0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0" fillId="4" borderId="0" xfId="0" applyFill="1" applyBorder="1" applyAlignment="1">
      <alignment horizontal="right"/>
    </xf>
    <xf numFmtId="164" fontId="0" fillId="4" borderId="0" xfId="0" applyNumberFormat="1" applyFill="1" applyBorder="1" applyProtection="1">
      <protection hidden="1"/>
    </xf>
    <xf numFmtId="0" fontId="0" fillId="6" borderId="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7" borderId="0" xfId="0" applyFill="1" applyBorder="1"/>
    <xf numFmtId="0" fontId="0" fillId="4" borderId="0" xfId="0" applyFill="1"/>
    <xf numFmtId="0" fontId="1" fillId="2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 applyBorder="1"/>
    <xf numFmtId="0" fontId="3" fillId="4" borderId="0" xfId="0" applyFont="1" applyFill="1" applyBorder="1"/>
    <xf numFmtId="0" fontId="3" fillId="4" borderId="0" xfId="0" applyFont="1" applyFill="1"/>
    <xf numFmtId="2" fontId="2" fillId="7" borderId="0" xfId="0" applyNumberFormat="1" applyFont="1" applyFill="1" applyBorder="1" applyProtection="1">
      <protection hidden="1"/>
    </xf>
    <xf numFmtId="2" fontId="2" fillId="7" borderId="0" xfId="0" applyNumberFormat="1" applyFont="1" applyFill="1" applyBorder="1" applyAlignment="1" applyProtection="1">
      <alignment horizontal="center"/>
      <protection hidden="1"/>
    </xf>
    <xf numFmtId="2" fontId="0" fillId="7" borderId="0" xfId="0" applyNumberFormat="1" applyFill="1" applyBorder="1" applyAlignment="1" applyProtection="1">
      <alignment horizontal="center"/>
      <protection hidden="1"/>
    </xf>
    <xf numFmtId="164" fontId="2" fillId="7" borderId="0" xfId="0" applyNumberFormat="1" applyFont="1" applyFill="1" applyBorder="1" applyAlignment="1" applyProtection="1">
      <alignment horizontal="center"/>
      <protection hidden="1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Alignment="1">
      <alignment horizontal="left"/>
    </xf>
    <xf numFmtId="0" fontId="0" fillId="8" borderId="0" xfId="0" applyFill="1" applyBorder="1"/>
    <xf numFmtId="164" fontId="2" fillId="5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104775</xdr:rowOff>
    </xdr:from>
    <xdr:to>
      <xdr:col>1</xdr:col>
      <xdr:colOff>409574</xdr:colOff>
      <xdr:row>9</xdr:row>
      <xdr:rowOff>135693</xdr:rowOff>
    </xdr:to>
    <xdr:pic>
      <xdr:nvPicPr>
        <xdr:cNvPr id="2" name="Imagen 1" descr="Resultado de imagen para fes zaragoza">
          <a:extLst>
            <a:ext uri="{FF2B5EF4-FFF2-40B4-BE49-F238E27FC236}">
              <a16:creationId xmlns:a16="http://schemas.microsoft.com/office/drawing/2014/main" id="{A3BB3C3B-A649-4207-80E1-D8899EC0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1171574" cy="1021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jva_000/Downloads/diagrma-eutc3a9ctic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>
        <row r="4">
          <cell r="N4">
            <v>310.7521098602781</v>
          </cell>
          <cell r="O4">
            <v>0</v>
          </cell>
        </row>
        <row r="5">
          <cell r="N5">
            <v>310.7521098602781</v>
          </cell>
          <cell r="O5">
            <v>0.1</v>
          </cell>
        </row>
        <row r="6">
          <cell r="N6">
            <v>310.7521098602781</v>
          </cell>
          <cell r="O6">
            <v>0.2</v>
          </cell>
        </row>
        <row r="7">
          <cell r="N7">
            <v>310.7521098602781</v>
          </cell>
          <cell r="O7">
            <v>0.3</v>
          </cell>
        </row>
        <row r="8">
          <cell r="N8">
            <v>310.7521098602781</v>
          </cell>
          <cell r="O8">
            <v>0.4</v>
          </cell>
        </row>
        <row r="9">
          <cell r="N9">
            <v>310.7521098602781</v>
          </cell>
          <cell r="O9">
            <v>0.5</v>
          </cell>
        </row>
        <row r="10">
          <cell r="N10">
            <v>310.7521098602781</v>
          </cell>
          <cell r="O10">
            <v>0.6</v>
          </cell>
        </row>
        <row r="11">
          <cell r="N11">
            <v>310.7521098602781</v>
          </cell>
          <cell r="O11">
            <v>0.7</v>
          </cell>
        </row>
        <row r="12">
          <cell r="K12">
            <v>0.35730000000000001</v>
          </cell>
          <cell r="L12">
            <v>313.26223315884579</v>
          </cell>
          <cell r="N12">
            <v>310.7521098602781</v>
          </cell>
          <cell r="O12">
            <v>0.8</v>
          </cell>
        </row>
        <row r="13">
          <cell r="K13">
            <v>0.4</v>
          </cell>
          <cell r="L13">
            <v>336.96250650501014</v>
          </cell>
          <cell r="N13">
            <v>310.7521098602781</v>
          </cell>
          <cell r="O13">
            <v>0.9</v>
          </cell>
        </row>
        <row r="14">
          <cell r="K14">
            <v>0.5</v>
          </cell>
          <cell r="L14">
            <v>396.21550537454738</v>
          </cell>
          <cell r="N14">
            <v>310.7521098602781</v>
          </cell>
          <cell r="O14">
            <v>1</v>
          </cell>
        </row>
        <row r="15">
          <cell r="H15">
            <v>0.35770000000000002</v>
          </cell>
          <cell r="J15">
            <v>308.0217259784024</v>
          </cell>
          <cell r="K15">
            <v>0.64229999999999998</v>
          </cell>
          <cell r="L15">
            <v>493.64086634671258</v>
          </cell>
        </row>
        <row r="16">
          <cell r="H16">
            <v>0.30000000000000004</v>
          </cell>
          <cell r="J16">
            <v>344.31294650144469</v>
          </cell>
          <cell r="K16">
            <v>0.7</v>
          </cell>
          <cell r="L16">
            <v>539.17965545707818</v>
          </cell>
        </row>
        <row r="17">
          <cell r="H17">
            <v>0.19999999999999996</v>
          </cell>
          <cell r="J17">
            <v>421.37670743312805</v>
          </cell>
          <cell r="K17">
            <v>0.8</v>
          </cell>
          <cell r="L17">
            <v>629.29145376684335</v>
          </cell>
        </row>
        <row r="18">
          <cell r="H18">
            <v>9.9999999999999978E-2</v>
          </cell>
          <cell r="J18">
            <v>525.02917610726001</v>
          </cell>
          <cell r="K18">
            <v>0.9</v>
          </cell>
          <cell r="L18">
            <v>738.09991840672308</v>
          </cell>
        </row>
        <row r="19">
          <cell r="H19">
            <v>0</v>
          </cell>
          <cell r="J19">
            <v>673.15</v>
          </cell>
          <cell r="K19">
            <v>1</v>
          </cell>
          <cell r="L19">
            <v>873.15000000000009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rjvazque" id="{A31F520E-CF82-41C9-9AA3-DF7222558D16}" userId="drjvazqu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3"/>
  <sheetViews>
    <sheetView tabSelected="1" workbookViewId="0">
      <selection activeCell="N19" sqref="N19"/>
    </sheetView>
  </sheetViews>
  <sheetFormatPr baseColWidth="10" defaultRowHeight="15"/>
  <cols>
    <col min="2" max="2" width="14" customWidth="1"/>
    <col min="5" max="5" width="13.42578125" customWidth="1"/>
    <col min="6" max="6" width="14.140625" customWidth="1"/>
    <col min="7" max="7" width="14.85546875" customWidth="1"/>
    <col min="9" max="9" width="12" bestFit="1" customWidth="1"/>
  </cols>
  <sheetData>
    <row r="1" spans="1:22">
      <c r="A1" s="3"/>
      <c r="B1" s="3"/>
      <c r="C1" s="3"/>
      <c r="D1" s="3"/>
      <c r="E1" s="3"/>
      <c r="F1" s="3"/>
      <c r="G1" s="17"/>
      <c r="H1" s="17"/>
      <c r="I1" s="1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3.25">
      <c r="A2" s="3"/>
      <c r="B2" s="14" t="s">
        <v>4</v>
      </c>
      <c r="C2" s="15"/>
      <c r="D2" s="15"/>
      <c r="E2" s="16"/>
      <c r="F2" s="3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3"/>
      <c r="B3" s="3"/>
      <c r="C3" s="5"/>
      <c r="D3" s="5"/>
      <c r="E3" s="3"/>
      <c r="F3" s="3"/>
      <c r="G3" s="18"/>
      <c r="H3" s="18"/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1" t="s">
        <v>11</v>
      </c>
      <c r="B4" s="2"/>
      <c r="C4" s="1"/>
      <c r="D4" s="1"/>
      <c r="E4" s="1"/>
      <c r="F4" s="1"/>
      <c r="G4" s="18"/>
      <c r="H4" s="18"/>
      <c r="I4" s="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>
      <c r="A5" s="3"/>
      <c r="B5" s="3"/>
      <c r="C5" s="3"/>
      <c r="D5" s="3"/>
      <c r="E5" s="3"/>
      <c r="F5" s="3"/>
      <c r="G5" s="18"/>
      <c r="H5" s="18"/>
      <c r="I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3"/>
      <c r="B6" s="3"/>
      <c r="C6" s="3"/>
      <c r="D6" s="3"/>
      <c r="E6" s="3"/>
      <c r="F6" s="3"/>
      <c r="G6" s="18"/>
      <c r="H6" s="18"/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>
      <c r="A8" s="3"/>
      <c r="B8" s="3"/>
      <c r="C8" s="3"/>
      <c r="D8" s="3"/>
      <c r="E8" s="3"/>
      <c r="F8" s="9" t="s">
        <v>19</v>
      </c>
      <c r="G8" s="23">
        <v>600</v>
      </c>
      <c r="H8" s="8" t="s">
        <v>0</v>
      </c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3"/>
      <c r="B9" s="3"/>
      <c r="C9" s="6" t="s">
        <v>6</v>
      </c>
      <c r="D9" s="22">
        <f>(G8/G10)+((1/G11)-(1/G12))*G8/G9</f>
        <v>0.70265204125488268</v>
      </c>
      <c r="E9" s="3"/>
      <c r="F9" s="10" t="s">
        <v>1</v>
      </c>
      <c r="G9" s="26">
        <v>1.9888999999999999</v>
      </c>
      <c r="H9" s="8" t="s">
        <v>2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8">
      <c r="A10" s="3"/>
      <c r="B10" s="3"/>
      <c r="C10" s="6"/>
      <c r="D10" s="22"/>
      <c r="E10" s="3"/>
      <c r="F10" s="9" t="s">
        <v>16</v>
      </c>
      <c r="G10" s="23">
        <v>1000</v>
      </c>
      <c r="H10" s="8" t="s">
        <v>0</v>
      </c>
      <c r="I10" s="1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8">
      <c r="A11" s="3"/>
      <c r="B11" s="3"/>
      <c r="C11" s="6" t="s">
        <v>5</v>
      </c>
      <c r="D11" s="22">
        <f>POWER(2.71828182,D9)</f>
        <v>2.0191003462637713</v>
      </c>
      <c r="E11" s="3"/>
      <c r="F11" s="10" t="s">
        <v>17</v>
      </c>
      <c r="G11" s="23">
        <v>673.15</v>
      </c>
      <c r="H11" s="8" t="s">
        <v>3</v>
      </c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">
      <c r="A12" s="3"/>
      <c r="B12" s="3"/>
      <c r="C12" s="6"/>
      <c r="D12" s="7"/>
      <c r="E12" s="3"/>
      <c r="F12" s="10" t="s">
        <v>18</v>
      </c>
      <c r="G12" s="23">
        <v>873.15</v>
      </c>
      <c r="H12" s="8" t="s">
        <v>3</v>
      </c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>
      <c r="A13" s="3"/>
      <c r="B13" s="3"/>
      <c r="C13" s="6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3"/>
      <c r="B14" s="13" t="s">
        <v>8</v>
      </c>
      <c r="C14" s="6" t="s">
        <v>7</v>
      </c>
      <c r="D14" s="22">
        <f>D11/(1+D11)</f>
        <v>0.66877550087477866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/>
      <c r="C15" s="6" t="s">
        <v>9</v>
      </c>
      <c r="D15" s="22">
        <f>1-D14</f>
        <v>0.33122449912522134</v>
      </c>
      <c r="E15" s="3"/>
      <c r="F15" s="11" t="s">
        <v>10</v>
      </c>
      <c r="G15" s="11"/>
      <c r="H15" s="11"/>
      <c r="I15" s="11"/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3"/>
      <c r="B18" s="3"/>
      <c r="C18" s="4" t="s">
        <v>14</v>
      </c>
      <c r="D18" s="5"/>
      <c r="E18" s="5"/>
      <c r="F18" s="20">
        <f>-(1/(LN(D14)/(G8/G9)-(1/G11)))</f>
        <v>354.71896722865586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3"/>
      <c r="B19" s="3"/>
      <c r="C19" s="3"/>
      <c r="D19" s="3"/>
      <c r="E19" s="3"/>
      <c r="F19" s="21"/>
      <c r="G19" s="3" t="s">
        <v>12</v>
      </c>
      <c r="H19" s="19">
        <f>(F18+F20)/2</f>
        <v>326.92881418383411</v>
      </c>
      <c r="I19" s="1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3"/>
      <c r="B20" s="3"/>
      <c r="C20" s="4" t="s">
        <v>13</v>
      </c>
      <c r="D20" s="4"/>
      <c r="E20" s="4"/>
      <c r="F20" s="20">
        <f>-(1/(LN(D15)/(G10/G9)-(1/G12)))</f>
        <v>299.13866113901241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24" t="s">
        <v>15</v>
      </c>
      <c r="B22" s="24"/>
      <c r="C22" s="24"/>
      <c r="D22" s="24"/>
      <c r="E22" s="24"/>
      <c r="F22" s="24"/>
      <c r="G22" s="24"/>
      <c r="H22" s="24"/>
      <c r="I22" s="24"/>
      <c r="J22" s="2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</sheetData>
  <sheetProtection algorithmName="SHA-512" hashValue="O21nNI9Cdi41vfwC5f3t4EY15JJLIozTaLwNHV0SokXp+DpamcXUPkI8DUuDJBaXkezJel+7qL/4DcrD9pgR6g==" saltValue="i14diIdqqvEAYZ3npP5ZBw==" spinCount="100000"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Punto eutéctico simple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 carlos vazquez lira</dc:creator>
  <cp:lastModifiedBy>juan</cp:lastModifiedBy>
  <dcterms:created xsi:type="dcterms:W3CDTF">2016-03-01T00:20:32Z</dcterms:created>
  <dcterms:modified xsi:type="dcterms:W3CDTF">2019-02-16T00:41:06Z</dcterms:modified>
</cp:coreProperties>
</file>